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4505" windowHeight="8535" activeTab="1"/>
  </bookViews>
  <sheets>
    <sheet name="第一志愿学术型硕士" sheetId="6" r:id="rId1"/>
    <sheet name="第一志愿专业型硕士" sheetId="8" r:id="rId2"/>
    <sheet name="Sheet1" sheetId="9" r:id="rId3"/>
  </sheets>
  <definedNames>
    <definedName name="_xlnm._FilterDatabase" localSheetId="0" hidden="1">第一志愿学术型硕士!$A$3:$D$34</definedName>
    <definedName name="_xlnm._FilterDatabase" localSheetId="1" hidden="1">第一志愿专业型硕士!$A$3:$D$13</definedName>
    <definedName name="_xlnm.Print_Area" localSheetId="0">第一志愿学术型硕士!$A$1:$M$34</definedName>
    <definedName name="_xlnm.Print_Area" localSheetId="1">第一志愿专业型硕士!$A$1:$M$13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6"/>
  <c r="K19" s="1"/>
  <c r="J13" i="8"/>
  <c r="K13" s="1"/>
  <c r="L13" s="1"/>
  <c r="F13"/>
  <c r="J12"/>
  <c r="K12" s="1"/>
  <c r="L12" s="1"/>
  <c r="F12"/>
  <c r="J11"/>
  <c r="K11" s="1"/>
  <c r="L11" s="1"/>
  <c r="F11"/>
  <c r="J10"/>
  <c r="K10" s="1"/>
  <c r="L10" s="1"/>
  <c r="F10"/>
  <c r="J9"/>
  <c r="K9" s="1"/>
  <c r="L9" s="1"/>
  <c r="F9"/>
  <c r="J8"/>
  <c r="K8" s="1"/>
  <c r="L8" s="1"/>
  <c r="F8"/>
  <c r="J7"/>
  <c r="K7" s="1"/>
  <c r="L7" s="1"/>
  <c r="F7"/>
  <c r="J6"/>
  <c r="K6" s="1"/>
  <c r="L6" s="1"/>
  <c r="F6"/>
  <c r="J5"/>
  <c r="K5" s="1"/>
  <c r="L5" s="1"/>
  <c r="F5"/>
  <c r="J34" i="6"/>
  <c r="K34" s="1"/>
  <c r="L34" s="1"/>
  <c r="F34"/>
  <c r="J33"/>
  <c r="K33" s="1"/>
  <c r="F33"/>
  <c r="J32"/>
  <c r="K32" s="1"/>
  <c r="L32" s="1"/>
  <c r="F32"/>
  <c r="J31"/>
  <c r="K31" s="1"/>
  <c r="L31" s="1"/>
  <c r="F31"/>
  <c r="J30"/>
  <c r="K30" s="1"/>
  <c r="L30" s="1"/>
  <c r="F30"/>
  <c r="J29"/>
  <c r="K29" s="1"/>
  <c r="L29" s="1"/>
  <c r="F29"/>
  <c r="J28"/>
  <c r="K28" s="1"/>
  <c r="L28" s="1"/>
  <c r="F28"/>
  <c r="J27"/>
  <c r="K27" s="1"/>
  <c r="L27" s="1"/>
  <c r="F27"/>
  <c r="J26"/>
  <c r="K26" s="1"/>
  <c r="L26" s="1"/>
  <c r="F26"/>
  <c r="J25"/>
  <c r="K25" s="1"/>
  <c r="L25" s="1"/>
  <c r="F25"/>
  <c r="J24"/>
  <c r="K24" s="1"/>
  <c r="L24" s="1"/>
  <c r="F24"/>
  <c r="J23"/>
  <c r="K23" s="1"/>
  <c r="L23" s="1"/>
  <c r="F23"/>
  <c r="J22"/>
  <c r="K22" s="1"/>
  <c r="L22" s="1"/>
  <c r="F22"/>
  <c r="J21"/>
  <c r="K21" s="1"/>
  <c r="L21" s="1"/>
  <c r="F21"/>
  <c r="J20"/>
  <c r="K20" s="1"/>
  <c r="L20" s="1"/>
  <c r="F20"/>
  <c r="F19"/>
  <c r="K18"/>
  <c r="J18"/>
  <c r="F18"/>
  <c r="K17"/>
  <c r="J17"/>
  <c r="F17"/>
  <c r="J16"/>
  <c r="K16" s="1"/>
  <c r="F16"/>
  <c r="K15"/>
  <c r="J15"/>
  <c r="F15"/>
  <c r="L15" s="1"/>
  <c r="K14"/>
  <c r="J14"/>
  <c r="F14"/>
  <c r="K13"/>
  <c r="J13"/>
  <c r="F13"/>
  <c r="J12"/>
  <c r="K12" s="1"/>
  <c r="F12"/>
  <c r="K11"/>
  <c r="J11"/>
  <c r="F11"/>
  <c r="L11" s="1"/>
  <c r="K10"/>
  <c r="J10"/>
  <c r="F10"/>
  <c r="K9"/>
  <c r="J9"/>
  <c r="F9"/>
  <c r="J8"/>
  <c r="K8" s="1"/>
  <c r="F8"/>
  <c r="K7"/>
  <c r="J7"/>
  <c r="F7"/>
  <c r="L7" s="1"/>
  <c r="K6"/>
  <c r="J6"/>
  <c r="F6"/>
  <c r="K5"/>
  <c r="J5"/>
  <c r="F5"/>
  <c r="L8" l="1"/>
  <c r="L12"/>
  <c r="L16"/>
  <c r="L5"/>
  <c r="L9"/>
  <c r="L13"/>
  <c r="L17"/>
  <c r="L6"/>
  <c r="L10"/>
  <c r="L14"/>
  <c r="L18"/>
  <c r="L33"/>
  <c r="L19"/>
</calcChain>
</file>

<file path=xl/sharedStrings.xml><?xml version="1.0" encoding="utf-8"?>
<sst xmlns="http://schemas.openxmlformats.org/spreadsheetml/2006/main" count="184" uniqueCount="102">
  <si>
    <t>序号</t>
  </si>
  <si>
    <t>姓名</t>
  </si>
  <si>
    <t>考生编号</t>
  </si>
  <si>
    <t>报考专业</t>
  </si>
  <si>
    <t>初试总分</t>
  </si>
  <si>
    <t>初试权重（0.5）</t>
  </si>
  <si>
    <t>复试专业课笔试</t>
  </si>
  <si>
    <t>复试外语</t>
  </si>
  <si>
    <t>复试专业课面试</t>
  </si>
  <si>
    <t>复试成绩</t>
  </si>
  <si>
    <t>复试权重（0.5）</t>
  </si>
  <si>
    <t>总成绩</t>
  </si>
  <si>
    <t>录取意见</t>
  </si>
  <si>
    <t>黄煜婷</t>
  </si>
  <si>
    <t>87802030201012</t>
  </si>
  <si>
    <t>政治学理论</t>
  </si>
  <si>
    <t>拟录取</t>
  </si>
  <si>
    <t>赵冠博</t>
  </si>
  <si>
    <t>87802030203016</t>
  </si>
  <si>
    <t>科学社会主义与国际共产主义运动</t>
  </si>
  <si>
    <t>刘耀宗</t>
  </si>
  <si>
    <t>87802030203018</t>
  </si>
  <si>
    <t>江建达</t>
  </si>
  <si>
    <t>87802030203017</t>
  </si>
  <si>
    <t>汤诗琰</t>
  </si>
  <si>
    <t>87802030500038</t>
  </si>
  <si>
    <t>马克思主义理论</t>
  </si>
  <si>
    <t>曲艺</t>
  </si>
  <si>
    <t>87802030500044</t>
  </si>
  <si>
    <t>孙钰博</t>
  </si>
  <si>
    <t>87802030500037</t>
  </si>
  <si>
    <t>赵博</t>
  </si>
  <si>
    <t>87802030500033</t>
  </si>
  <si>
    <t>刘雨桐</t>
  </si>
  <si>
    <t>87802030500049</t>
  </si>
  <si>
    <t>岳飞航</t>
  </si>
  <si>
    <t>87802030500043</t>
  </si>
  <si>
    <t>杨端豪</t>
  </si>
  <si>
    <t>87802030500048</t>
  </si>
  <si>
    <t>杨帆</t>
  </si>
  <si>
    <t>87802030500035</t>
  </si>
  <si>
    <t>宋杨</t>
  </si>
  <si>
    <t>87802030301021</t>
  </si>
  <si>
    <t>社会学</t>
  </si>
  <si>
    <t>韩正阳</t>
  </si>
  <si>
    <t>87802030301024</t>
  </si>
  <si>
    <t>刘珈辰</t>
  </si>
  <si>
    <t>87802030304027</t>
  </si>
  <si>
    <t>民俗学</t>
  </si>
  <si>
    <t>郭雨潇</t>
  </si>
  <si>
    <t>87802030304029</t>
  </si>
  <si>
    <t>万硕</t>
  </si>
  <si>
    <t>87802060200102</t>
  </si>
  <si>
    <t>中国史</t>
  </si>
  <si>
    <t>孙宁泽</t>
  </si>
  <si>
    <t>87802060200090</t>
  </si>
  <si>
    <t>周怡秀</t>
  </si>
  <si>
    <t>87802060200115</t>
  </si>
  <si>
    <t>杨旭</t>
  </si>
  <si>
    <t>87802060200112</t>
  </si>
  <si>
    <t>李佳城</t>
  </si>
  <si>
    <t>87802060200081</t>
  </si>
  <si>
    <t>冯宇慧</t>
  </si>
  <si>
    <t>87802060200094</t>
  </si>
  <si>
    <t>刘洲</t>
  </si>
  <si>
    <t>87802060200099</t>
  </si>
  <si>
    <t>董鹏欢</t>
  </si>
  <si>
    <t>87802060200093</t>
  </si>
  <si>
    <t>胡晨</t>
  </si>
  <si>
    <t>87802060300126</t>
  </si>
  <si>
    <t>世界史</t>
  </si>
  <si>
    <t>李帅琪</t>
  </si>
  <si>
    <t>87802060300131</t>
  </si>
  <si>
    <t>吴雨龙</t>
  </si>
  <si>
    <t>87802060300124</t>
  </si>
  <si>
    <t>白江波</t>
  </si>
  <si>
    <t>87802060300129</t>
  </si>
  <si>
    <t>李佳林</t>
  </si>
  <si>
    <t>87802060300121</t>
  </si>
  <si>
    <t>王淇</t>
  </si>
  <si>
    <t>87802060300125</t>
  </si>
  <si>
    <t>马茵茵</t>
  </si>
  <si>
    <t>87802035200066</t>
  </si>
  <si>
    <t>社会工作</t>
  </si>
  <si>
    <t>李泽辰</t>
  </si>
  <si>
    <t>87802035200052</t>
  </si>
  <si>
    <t>邹颖涵</t>
  </si>
  <si>
    <t>87802035200059</t>
  </si>
  <si>
    <t>蔡长虹</t>
  </si>
  <si>
    <t>87802035200061</t>
  </si>
  <si>
    <t>韩迪</t>
  </si>
  <si>
    <t>87802035200077</t>
  </si>
  <si>
    <t>刘浩宇</t>
  </si>
  <si>
    <t>87802035200053</t>
  </si>
  <si>
    <t>王云廷</t>
  </si>
  <si>
    <t>87802035200065</t>
  </si>
  <si>
    <t>姜婧</t>
  </si>
  <si>
    <t>87802035200064</t>
  </si>
  <si>
    <t>纪雅馨</t>
  </si>
  <si>
    <t>87802035200060</t>
  </si>
  <si>
    <t>黑龙江省社会科学院2026年学术型硕士研究生一志愿考生拟录取名单</t>
    <phoneticPr fontId="7" type="noConversion"/>
  </si>
  <si>
    <t>黑龙江省社会科学院2026年专业型硕士研究生一志愿考生拟录取名单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</si>
</sst>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sz val="20"/>
      <color theme="1"/>
      <name val="宋体"/>
      <family val="3"/>
      <charset val="134"/>
    </font>
    <font>
      <sz val="12"/>
      <color theme="1"/>
      <name val="等线"/>
      <charset val="134"/>
      <scheme val="minor"/>
    </font>
    <font>
      <sz val="36"/>
      <name val="华文中宋"/>
      <family val="3"/>
      <charset val="134"/>
    </font>
    <font>
      <b/>
      <sz val="20"/>
      <color theme="1"/>
      <name val="黑体"/>
      <family val="3"/>
      <charset val="134"/>
    </font>
    <font>
      <sz val="20"/>
      <name val="宋体"/>
      <family val="3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34"/>
  <sheetViews>
    <sheetView zoomScale="70" zoomScaleNormal="70" workbookViewId="0">
      <pane ySplit="4" topLeftCell="A11" activePane="bottomLeft" state="frozen"/>
      <selection pane="bottomLeft" activeCell="H10" sqref="H10"/>
    </sheetView>
  </sheetViews>
  <sheetFormatPr defaultColWidth="9.125" defaultRowHeight="14.25"/>
  <cols>
    <col min="1" max="1" width="9.25" style="3" customWidth="1"/>
    <col min="2" max="2" width="12.625" style="3" customWidth="1"/>
    <col min="3" max="3" width="30.25" style="4" customWidth="1"/>
    <col min="4" max="4" width="59.375" style="3" customWidth="1"/>
    <col min="5" max="5" width="17.25" style="3" customWidth="1"/>
    <col min="6" max="6" width="16.25" style="3" customWidth="1"/>
    <col min="7" max="7" width="20.75" style="3" customWidth="1"/>
    <col min="8" max="8" width="17.25" style="3" customWidth="1"/>
    <col min="9" max="9" width="21.25" style="3" customWidth="1"/>
    <col min="10" max="10" width="17.25" style="3" customWidth="1"/>
    <col min="11" max="11" width="16.25" style="3" customWidth="1"/>
    <col min="12" max="12" width="21.25" style="3" customWidth="1"/>
    <col min="13" max="13" width="31" style="5" customWidth="1"/>
    <col min="14" max="16384" width="9.125" style="5"/>
  </cols>
  <sheetData>
    <row r="1" spans="1:13" ht="15" customHeight="1">
      <c r="A1" s="17" t="s">
        <v>100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ht="15" customHeight="1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13" ht="38.25" customHeight="1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</row>
    <row r="4" spans="1:13" s="1" customFormat="1" ht="60.75" customHeight="1">
      <c r="A4" s="6" t="s">
        <v>0</v>
      </c>
      <c r="B4" s="6" t="s">
        <v>1</v>
      </c>
      <c r="C4" s="7" t="s">
        <v>2</v>
      </c>
      <c r="D4" s="6" t="s">
        <v>3</v>
      </c>
      <c r="E4" s="6" t="s">
        <v>4</v>
      </c>
      <c r="F4" s="8" t="s">
        <v>5</v>
      </c>
      <c r="G4" s="8" t="s">
        <v>6</v>
      </c>
      <c r="H4" s="6" t="s">
        <v>7</v>
      </c>
      <c r="I4" s="8" t="s">
        <v>8</v>
      </c>
      <c r="J4" s="6" t="s">
        <v>9</v>
      </c>
      <c r="K4" s="8" t="s">
        <v>10</v>
      </c>
      <c r="L4" s="6" t="s">
        <v>11</v>
      </c>
      <c r="M4" s="6" t="s">
        <v>12</v>
      </c>
    </row>
    <row r="5" spans="1:13" s="2" customFormat="1" ht="30" customHeight="1">
      <c r="A5" s="9">
        <v>1</v>
      </c>
      <c r="B5" s="10" t="s">
        <v>13</v>
      </c>
      <c r="C5" s="9" t="s">
        <v>14</v>
      </c>
      <c r="D5" s="9" t="s">
        <v>15</v>
      </c>
      <c r="E5" s="9">
        <v>367</v>
      </c>
      <c r="F5" s="11">
        <f>E5/5*0.5</f>
        <v>36.700000000000003</v>
      </c>
      <c r="G5" s="11">
        <v>79</v>
      </c>
      <c r="H5" s="11">
        <v>83</v>
      </c>
      <c r="I5" s="11">
        <v>87</v>
      </c>
      <c r="J5" s="11">
        <f t="shared" ref="J5:J19" si="0">G5*0.2+H5*0.2+I5*0.6</f>
        <v>84.6</v>
      </c>
      <c r="K5" s="11">
        <f t="shared" ref="K5:K34" si="1">J5*0.5</f>
        <v>42.3</v>
      </c>
      <c r="L5" s="11">
        <f t="shared" ref="L5:L34" si="2">F5+K5</f>
        <v>79</v>
      </c>
      <c r="M5" s="11" t="s">
        <v>16</v>
      </c>
    </row>
    <row r="6" spans="1:13" s="2" customFormat="1" ht="30" customHeight="1">
      <c r="A6" s="9">
        <v>2</v>
      </c>
      <c r="B6" s="10" t="s">
        <v>17</v>
      </c>
      <c r="C6" s="9" t="s">
        <v>18</v>
      </c>
      <c r="D6" s="9" t="s">
        <v>19</v>
      </c>
      <c r="E6" s="9">
        <v>361</v>
      </c>
      <c r="F6" s="11">
        <f t="shared" ref="F6:F34" si="3">E6/5*0.5</f>
        <v>36.1</v>
      </c>
      <c r="G6" s="11">
        <v>75</v>
      </c>
      <c r="H6" s="11">
        <v>75</v>
      </c>
      <c r="I6" s="11">
        <v>82.6</v>
      </c>
      <c r="J6" s="11">
        <f t="shared" si="0"/>
        <v>79.56</v>
      </c>
      <c r="K6" s="11">
        <f t="shared" si="1"/>
        <v>39.78</v>
      </c>
      <c r="L6" s="11">
        <f t="shared" si="2"/>
        <v>75.88</v>
      </c>
      <c r="M6" s="11" t="s">
        <v>16</v>
      </c>
    </row>
    <row r="7" spans="1:13" s="2" customFormat="1" ht="30" customHeight="1">
      <c r="A7" s="9">
        <v>3</v>
      </c>
      <c r="B7" s="10" t="s">
        <v>20</v>
      </c>
      <c r="C7" s="9" t="s">
        <v>21</v>
      </c>
      <c r="D7" s="9" t="s">
        <v>19</v>
      </c>
      <c r="E7" s="9">
        <v>331</v>
      </c>
      <c r="F7" s="11">
        <f t="shared" si="3"/>
        <v>33.1</v>
      </c>
      <c r="G7" s="11">
        <v>63</v>
      </c>
      <c r="H7" s="11">
        <v>88</v>
      </c>
      <c r="I7" s="11">
        <v>83.4</v>
      </c>
      <c r="J7" s="11">
        <f t="shared" si="0"/>
        <v>80.240000000000009</v>
      </c>
      <c r="K7" s="11">
        <f t="shared" si="1"/>
        <v>40.120000000000005</v>
      </c>
      <c r="L7" s="11">
        <f t="shared" si="2"/>
        <v>73.22</v>
      </c>
      <c r="M7" s="11" t="s">
        <v>16</v>
      </c>
    </row>
    <row r="8" spans="1:13" s="2" customFormat="1" ht="30" customHeight="1">
      <c r="A8" s="9">
        <v>4</v>
      </c>
      <c r="B8" s="10" t="s">
        <v>22</v>
      </c>
      <c r="C8" s="9" t="s">
        <v>23</v>
      </c>
      <c r="D8" s="9" t="s">
        <v>19</v>
      </c>
      <c r="E8" s="9">
        <v>340</v>
      </c>
      <c r="F8" s="11">
        <f t="shared" si="3"/>
        <v>34</v>
      </c>
      <c r="G8" s="11">
        <v>60</v>
      </c>
      <c r="H8" s="12">
        <v>74</v>
      </c>
      <c r="I8" s="12">
        <v>81.400000000000006</v>
      </c>
      <c r="J8" s="11">
        <f t="shared" si="0"/>
        <v>75.64</v>
      </c>
      <c r="K8" s="11">
        <f t="shared" si="1"/>
        <v>37.82</v>
      </c>
      <c r="L8" s="11">
        <f t="shared" si="2"/>
        <v>71.819999999999993</v>
      </c>
      <c r="M8" s="11" t="s">
        <v>16</v>
      </c>
    </row>
    <row r="9" spans="1:13" s="2" customFormat="1" ht="30" customHeight="1">
      <c r="A9" s="9">
        <v>5</v>
      </c>
      <c r="B9" s="10" t="s">
        <v>24</v>
      </c>
      <c r="C9" s="9" t="s">
        <v>25</v>
      </c>
      <c r="D9" s="9" t="s">
        <v>26</v>
      </c>
      <c r="E9" s="9">
        <v>395</v>
      </c>
      <c r="F9" s="11">
        <f t="shared" si="3"/>
        <v>39.5</v>
      </c>
      <c r="G9" s="11">
        <v>87</v>
      </c>
      <c r="H9" s="11">
        <v>81</v>
      </c>
      <c r="I9" s="11">
        <v>86.2</v>
      </c>
      <c r="J9" s="11">
        <f t="shared" si="0"/>
        <v>85.32</v>
      </c>
      <c r="K9" s="11">
        <f t="shared" si="1"/>
        <v>42.66</v>
      </c>
      <c r="L9" s="11">
        <f t="shared" si="2"/>
        <v>82.16</v>
      </c>
      <c r="M9" s="11" t="s">
        <v>16</v>
      </c>
    </row>
    <row r="10" spans="1:13" s="2" customFormat="1" ht="30" customHeight="1">
      <c r="A10" s="9">
        <v>6</v>
      </c>
      <c r="B10" s="10" t="s">
        <v>27</v>
      </c>
      <c r="C10" s="9" t="s">
        <v>28</v>
      </c>
      <c r="D10" s="9" t="s">
        <v>26</v>
      </c>
      <c r="E10" s="9">
        <v>389</v>
      </c>
      <c r="F10" s="11">
        <f t="shared" si="3"/>
        <v>38.9</v>
      </c>
      <c r="G10" s="11">
        <v>73</v>
      </c>
      <c r="H10" s="11">
        <v>86</v>
      </c>
      <c r="I10" s="11">
        <v>89.2</v>
      </c>
      <c r="J10" s="11">
        <f t="shared" si="0"/>
        <v>85.320000000000007</v>
      </c>
      <c r="K10" s="11">
        <f t="shared" si="1"/>
        <v>42.660000000000004</v>
      </c>
      <c r="L10" s="11">
        <f t="shared" si="2"/>
        <v>81.56</v>
      </c>
      <c r="M10" s="11" t="s">
        <v>16</v>
      </c>
    </row>
    <row r="11" spans="1:13" s="2" customFormat="1" ht="30" customHeight="1">
      <c r="A11" s="9">
        <v>7</v>
      </c>
      <c r="B11" s="10" t="s">
        <v>29</v>
      </c>
      <c r="C11" s="9" t="s">
        <v>30</v>
      </c>
      <c r="D11" s="9" t="s">
        <v>26</v>
      </c>
      <c r="E11" s="9">
        <v>385</v>
      </c>
      <c r="F11" s="11">
        <f t="shared" si="3"/>
        <v>38.5</v>
      </c>
      <c r="G11" s="11">
        <v>84</v>
      </c>
      <c r="H11" s="11">
        <v>76</v>
      </c>
      <c r="I11" s="11">
        <v>90</v>
      </c>
      <c r="J11" s="11">
        <f t="shared" si="0"/>
        <v>86</v>
      </c>
      <c r="K11" s="11">
        <f t="shared" si="1"/>
        <v>43</v>
      </c>
      <c r="L11" s="11">
        <f t="shared" si="2"/>
        <v>81.5</v>
      </c>
      <c r="M11" s="11" t="s">
        <v>16</v>
      </c>
    </row>
    <row r="12" spans="1:13" s="2" customFormat="1" ht="30" customHeight="1">
      <c r="A12" s="9">
        <v>8</v>
      </c>
      <c r="B12" s="13" t="s">
        <v>31</v>
      </c>
      <c r="C12" s="9" t="s">
        <v>32</v>
      </c>
      <c r="D12" s="9" t="s">
        <v>26</v>
      </c>
      <c r="E12" s="9">
        <v>373</v>
      </c>
      <c r="F12" s="11">
        <f t="shared" si="3"/>
        <v>37.299999999999997</v>
      </c>
      <c r="G12" s="11">
        <v>75</v>
      </c>
      <c r="H12" s="11">
        <v>86</v>
      </c>
      <c r="I12" s="11">
        <v>85</v>
      </c>
      <c r="J12" s="11">
        <f t="shared" si="0"/>
        <v>83.2</v>
      </c>
      <c r="K12" s="11">
        <f t="shared" si="1"/>
        <v>41.6</v>
      </c>
      <c r="L12" s="11">
        <f t="shared" si="2"/>
        <v>78.900000000000006</v>
      </c>
      <c r="M12" s="11" t="s">
        <v>16</v>
      </c>
    </row>
    <row r="13" spans="1:13" s="2" customFormat="1" ht="30" customHeight="1">
      <c r="A13" s="9">
        <v>9</v>
      </c>
      <c r="B13" s="10" t="s">
        <v>33</v>
      </c>
      <c r="C13" s="9" t="s">
        <v>34</v>
      </c>
      <c r="D13" s="9" t="s">
        <v>26</v>
      </c>
      <c r="E13" s="9">
        <v>377</v>
      </c>
      <c r="F13" s="11">
        <f t="shared" si="3"/>
        <v>37.700000000000003</v>
      </c>
      <c r="G13" s="11">
        <v>68</v>
      </c>
      <c r="H13" s="11">
        <v>82</v>
      </c>
      <c r="I13" s="11">
        <v>77.400000000000006</v>
      </c>
      <c r="J13" s="11">
        <f t="shared" si="0"/>
        <v>76.440000000000012</v>
      </c>
      <c r="K13" s="11">
        <f t="shared" si="1"/>
        <v>38.220000000000006</v>
      </c>
      <c r="L13" s="11">
        <f t="shared" si="2"/>
        <v>75.920000000000016</v>
      </c>
      <c r="M13" s="11" t="s">
        <v>16</v>
      </c>
    </row>
    <row r="14" spans="1:13" s="2" customFormat="1" ht="30" customHeight="1">
      <c r="A14" s="9">
        <v>10</v>
      </c>
      <c r="B14" s="13" t="s">
        <v>35</v>
      </c>
      <c r="C14" s="9" t="s">
        <v>36</v>
      </c>
      <c r="D14" s="9" t="s">
        <v>26</v>
      </c>
      <c r="E14" s="9">
        <v>357</v>
      </c>
      <c r="F14" s="11">
        <f t="shared" si="3"/>
        <v>35.700000000000003</v>
      </c>
      <c r="G14" s="11">
        <v>71</v>
      </c>
      <c r="H14" s="11">
        <v>84</v>
      </c>
      <c r="I14" s="11">
        <v>77.8</v>
      </c>
      <c r="J14" s="11">
        <f t="shared" si="0"/>
        <v>77.680000000000007</v>
      </c>
      <c r="K14" s="11">
        <f t="shared" si="1"/>
        <v>38.840000000000003</v>
      </c>
      <c r="L14" s="11">
        <f t="shared" si="2"/>
        <v>74.540000000000006</v>
      </c>
      <c r="M14" s="11" t="s">
        <v>16</v>
      </c>
    </row>
    <row r="15" spans="1:13" s="2" customFormat="1" ht="30" customHeight="1">
      <c r="A15" s="9">
        <v>11</v>
      </c>
      <c r="B15" s="10" t="s">
        <v>37</v>
      </c>
      <c r="C15" s="9" t="s">
        <v>38</v>
      </c>
      <c r="D15" s="9" t="s">
        <v>26</v>
      </c>
      <c r="E15" s="9">
        <v>363</v>
      </c>
      <c r="F15" s="11">
        <f t="shared" si="3"/>
        <v>36.299999999999997</v>
      </c>
      <c r="G15" s="11">
        <v>69</v>
      </c>
      <c r="H15" s="11">
        <v>76</v>
      </c>
      <c r="I15" s="11">
        <v>77.400000000000006</v>
      </c>
      <c r="J15" s="11">
        <f t="shared" si="0"/>
        <v>75.44</v>
      </c>
      <c r="K15" s="11">
        <f t="shared" si="1"/>
        <v>37.72</v>
      </c>
      <c r="L15" s="11">
        <f t="shared" si="2"/>
        <v>74.02</v>
      </c>
      <c r="M15" s="11" t="s">
        <v>16</v>
      </c>
    </row>
    <row r="16" spans="1:13" s="2" customFormat="1" ht="30" customHeight="1">
      <c r="A16" s="9">
        <v>12</v>
      </c>
      <c r="B16" s="10" t="s">
        <v>39</v>
      </c>
      <c r="C16" s="9" t="s">
        <v>40</v>
      </c>
      <c r="D16" s="9" t="s">
        <v>26</v>
      </c>
      <c r="E16" s="9">
        <v>327</v>
      </c>
      <c r="F16" s="11">
        <f t="shared" si="3"/>
        <v>32.700000000000003</v>
      </c>
      <c r="G16" s="11">
        <v>78</v>
      </c>
      <c r="H16" s="11">
        <v>78</v>
      </c>
      <c r="I16" s="11">
        <v>85.6</v>
      </c>
      <c r="J16" s="11">
        <f t="shared" si="0"/>
        <v>82.56</v>
      </c>
      <c r="K16" s="11">
        <f t="shared" si="1"/>
        <v>41.28</v>
      </c>
      <c r="L16" s="11">
        <f t="shared" si="2"/>
        <v>73.98</v>
      </c>
      <c r="M16" s="11" t="s">
        <v>16</v>
      </c>
    </row>
    <row r="17" spans="1:13" s="2" customFormat="1" ht="30" customHeight="1">
      <c r="A17" s="9">
        <v>13</v>
      </c>
      <c r="B17" s="10" t="s">
        <v>41</v>
      </c>
      <c r="C17" s="9" t="s">
        <v>42</v>
      </c>
      <c r="D17" s="9" t="s">
        <v>43</v>
      </c>
      <c r="E17" s="9">
        <v>364</v>
      </c>
      <c r="F17" s="11">
        <f t="shared" si="3"/>
        <v>36.4</v>
      </c>
      <c r="G17" s="15">
        <v>87</v>
      </c>
      <c r="H17" s="11">
        <v>79</v>
      </c>
      <c r="I17" s="11">
        <v>88.2</v>
      </c>
      <c r="J17" s="11">
        <f t="shared" si="0"/>
        <v>86.12</v>
      </c>
      <c r="K17" s="11">
        <f t="shared" si="1"/>
        <v>43.06</v>
      </c>
      <c r="L17" s="11">
        <f t="shared" si="2"/>
        <v>79.460000000000008</v>
      </c>
      <c r="M17" s="11" t="s">
        <v>16</v>
      </c>
    </row>
    <row r="18" spans="1:13" s="2" customFormat="1" ht="30" customHeight="1">
      <c r="A18" s="9">
        <v>14</v>
      </c>
      <c r="B18" s="10" t="s">
        <v>44</v>
      </c>
      <c r="C18" s="9" t="s">
        <v>45</v>
      </c>
      <c r="D18" s="9" t="s">
        <v>43</v>
      </c>
      <c r="E18" s="9">
        <v>335</v>
      </c>
      <c r="F18" s="11">
        <f t="shared" si="3"/>
        <v>33.5</v>
      </c>
      <c r="G18" s="11">
        <v>68</v>
      </c>
      <c r="H18" s="11">
        <v>69</v>
      </c>
      <c r="I18" s="11">
        <v>72.599999999999994</v>
      </c>
      <c r="J18" s="11">
        <f t="shared" si="0"/>
        <v>70.959999999999994</v>
      </c>
      <c r="K18" s="11">
        <f t="shared" si="1"/>
        <v>35.479999999999997</v>
      </c>
      <c r="L18" s="11">
        <f t="shared" si="2"/>
        <v>68.97999999999999</v>
      </c>
      <c r="M18" s="11" t="s">
        <v>16</v>
      </c>
    </row>
    <row r="19" spans="1:13" s="2" customFormat="1" ht="30" customHeight="1">
      <c r="A19" s="9">
        <v>15</v>
      </c>
      <c r="B19" s="10" t="s">
        <v>46</v>
      </c>
      <c r="C19" s="9" t="s">
        <v>47</v>
      </c>
      <c r="D19" s="9" t="s">
        <v>48</v>
      </c>
      <c r="E19" s="9">
        <v>391</v>
      </c>
      <c r="F19" s="11">
        <f t="shared" si="3"/>
        <v>39.1</v>
      </c>
      <c r="G19" s="11">
        <v>83</v>
      </c>
      <c r="H19" s="11">
        <v>81</v>
      </c>
      <c r="I19" s="11">
        <v>91</v>
      </c>
      <c r="J19" s="11">
        <f t="shared" si="0"/>
        <v>87.4</v>
      </c>
      <c r="K19" s="11">
        <f t="shared" si="1"/>
        <v>43.7</v>
      </c>
      <c r="L19" s="11">
        <f t="shared" si="2"/>
        <v>82.800000000000011</v>
      </c>
      <c r="M19" s="11" t="s">
        <v>16</v>
      </c>
    </row>
    <row r="20" spans="1:13" s="2" customFormat="1" ht="30" customHeight="1">
      <c r="A20" s="9">
        <v>16</v>
      </c>
      <c r="B20" s="13" t="s">
        <v>49</v>
      </c>
      <c r="C20" s="9" t="s">
        <v>50</v>
      </c>
      <c r="D20" s="9" t="s">
        <v>48</v>
      </c>
      <c r="E20" s="9">
        <v>351</v>
      </c>
      <c r="F20" s="11">
        <f t="shared" si="3"/>
        <v>35.1</v>
      </c>
      <c r="G20" s="11">
        <v>88</v>
      </c>
      <c r="H20" s="11">
        <v>77</v>
      </c>
      <c r="I20" s="11">
        <v>92.2</v>
      </c>
      <c r="J20" s="11">
        <f t="shared" ref="J20:J34" si="4">G20*0.2+H20*0.2+I20*0.6</f>
        <v>88.32</v>
      </c>
      <c r="K20" s="11">
        <f t="shared" si="1"/>
        <v>44.16</v>
      </c>
      <c r="L20" s="11">
        <f t="shared" si="2"/>
        <v>79.259999999999991</v>
      </c>
      <c r="M20" s="11" t="s">
        <v>16</v>
      </c>
    </row>
    <row r="21" spans="1:13" s="2" customFormat="1" ht="30" customHeight="1">
      <c r="A21" s="9">
        <v>17</v>
      </c>
      <c r="B21" s="10" t="s">
        <v>51</v>
      </c>
      <c r="C21" s="9" t="s">
        <v>52</v>
      </c>
      <c r="D21" s="9" t="s">
        <v>53</v>
      </c>
      <c r="E21" s="9">
        <v>382</v>
      </c>
      <c r="F21" s="11">
        <f t="shared" si="3"/>
        <v>38.200000000000003</v>
      </c>
      <c r="G21" s="11">
        <v>76</v>
      </c>
      <c r="H21" s="11">
        <v>82</v>
      </c>
      <c r="I21" s="11">
        <v>93.2</v>
      </c>
      <c r="J21" s="11">
        <f t="shared" si="4"/>
        <v>87.52000000000001</v>
      </c>
      <c r="K21" s="11">
        <f t="shared" si="1"/>
        <v>43.760000000000005</v>
      </c>
      <c r="L21" s="11">
        <f t="shared" si="2"/>
        <v>81.960000000000008</v>
      </c>
      <c r="M21" s="11" t="s">
        <v>16</v>
      </c>
    </row>
    <row r="22" spans="1:13" s="2" customFormat="1" ht="30" customHeight="1">
      <c r="A22" s="9">
        <v>18</v>
      </c>
      <c r="B22" s="10" t="s">
        <v>54</v>
      </c>
      <c r="C22" s="9" t="s">
        <v>55</v>
      </c>
      <c r="D22" s="9" t="s">
        <v>53</v>
      </c>
      <c r="E22" s="9">
        <v>401</v>
      </c>
      <c r="F22" s="11">
        <f t="shared" si="3"/>
        <v>40.1</v>
      </c>
      <c r="G22" s="11">
        <v>71</v>
      </c>
      <c r="H22" s="11">
        <v>78.5</v>
      </c>
      <c r="I22" s="11">
        <v>86</v>
      </c>
      <c r="J22" s="11">
        <f t="shared" si="4"/>
        <v>81.5</v>
      </c>
      <c r="K22" s="11">
        <f t="shared" si="1"/>
        <v>40.75</v>
      </c>
      <c r="L22" s="11">
        <f t="shared" si="2"/>
        <v>80.849999999999994</v>
      </c>
      <c r="M22" s="11" t="s">
        <v>16</v>
      </c>
    </row>
    <row r="23" spans="1:13" s="2" customFormat="1" ht="30" customHeight="1">
      <c r="A23" s="9">
        <v>19</v>
      </c>
      <c r="B23" s="10" t="s">
        <v>56</v>
      </c>
      <c r="C23" s="9" t="s">
        <v>57</v>
      </c>
      <c r="D23" s="9" t="s">
        <v>53</v>
      </c>
      <c r="E23" s="9">
        <v>366</v>
      </c>
      <c r="F23" s="11">
        <f t="shared" si="3"/>
        <v>36.6</v>
      </c>
      <c r="G23" s="11">
        <v>84</v>
      </c>
      <c r="H23" s="11">
        <v>78</v>
      </c>
      <c r="I23" s="11">
        <v>89.6</v>
      </c>
      <c r="J23" s="11">
        <f t="shared" si="4"/>
        <v>86.16</v>
      </c>
      <c r="K23" s="11">
        <f t="shared" si="1"/>
        <v>43.08</v>
      </c>
      <c r="L23" s="11">
        <f t="shared" si="2"/>
        <v>79.680000000000007</v>
      </c>
      <c r="M23" s="11" t="s">
        <v>16</v>
      </c>
    </row>
    <row r="24" spans="1:13" s="2" customFormat="1" ht="30" customHeight="1">
      <c r="A24" s="9">
        <v>20</v>
      </c>
      <c r="B24" s="10" t="s">
        <v>58</v>
      </c>
      <c r="C24" s="9" t="s">
        <v>59</v>
      </c>
      <c r="D24" s="9" t="s">
        <v>53</v>
      </c>
      <c r="E24" s="9">
        <v>368</v>
      </c>
      <c r="F24" s="11">
        <f t="shared" si="3"/>
        <v>36.799999999999997</v>
      </c>
      <c r="G24" s="11">
        <v>89</v>
      </c>
      <c r="H24" s="11">
        <v>81</v>
      </c>
      <c r="I24" s="11">
        <v>85.6</v>
      </c>
      <c r="J24" s="11">
        <f t="shared" si="4"/>
        <v>85.359999999999985</v>
      </c>
      <c r="K24" s="11">
        <f t="shared" si="1"/>
        <v>42.679999999999993</v>
      </c>
      <c r="L24" s="11">
        <f t="shared" si="2"/>
        <v>79.47999999999999</v>
      </c>
      <c r="M24" s="11" t="s">
        <v>16</v>
      </c>
    </row>
    <row r="25" spans="1:13" s="2" customFormat="1" ht="30" customHeight="1">
      <c r="A25" s="9">
        <v>21</v>
      </c>
      <c r="B25" s="10" t="s">
        <v>60</v>
      </c>
      <c r="C25" s="9" t="s">
        <v>61</v>
      </c>
      <c r="D25" s="9" t="s">
        <v>53</v>
      </c>
      <c r="E25" s="9">
        <v>380</v>
      </c>
      <c r="F25" s="11">
        <f t="shared" si="3"/>
        <v>38</v>
      </c>
      <c r="G25" s="11">
        <v>66</v>
      </c>
      <c r="H25" s="11">
        <v>71</v>
      </c>
      <c r="I25" s="11">
        <v>90.4</v>
      </c>
      <c r="J25" s="11">
        <f t="shared" si="4"/>
        <v>81.64</v>
      </c>
      <c r="K25" s="11">
        <f t="shared" si="1"/>
        <v>40.82</v>
      </c>
      <c r="L25" s="11">
        <f t="shared" si="2"/>
        <v>78.819999999999993</v>
      </c>
      <c r="M25" s="11" t="s">
        <v>16</v>
      </c>
    </row>
    <row r="26" spans="1:13" s="14" customFormat="1" ht="30" customHeight="1">
      <c r="A26" s="9">
        <v>22</v>
      </c>
      <c r="B26" s="13" t="s">
        <v>62</v>
      </c>
      <c r="C26" s="10" t="s">
        <v>63</v>
      </c>
      <c r="D26" s="10" t="s">
        <v>53</v>
      </c>
      <c r="E26" s="10">
        <v>381</v>
      </c>
      <c r="F26" s="11">
        <f t="shared" si="3"/>
        <v>38.1</v>
      </c>
      <c r="G26" s="15">
        <v>60</v>
      </c>
      <c r="H26" s="15">
        <v>94</v>
      </c>
      <c r="I26" s="15">
        <v>81</v>
      </c>
      <c r="J26" s="15">
        <f t="shared" si="4"/>
        <v>79.400000000000006</v>
      </c>
      <c r="K26" s="15">
        <f t="shared" si="1"/>
        <v>39.700000000000003</v>
      </c>
      <c r="L26" s="15">
        <f t="shared" si="2"/>
        <v>77.800000000000011</v>
      </c>
      <c r="M26" s="15" t="s">
        <v>16</v>
      </c>
    </row>
    <row r="27" spans="1:13" s="2" customFormat="1" ht="30" customHeight="1">
      <c r="A27" s="9">
        <v>23</v>
      </c>
      <c r="B27" s="10" t="s">
        <v>64</v>
      </c>
      <c r="C27" s="16" t="s">
        <v>65</v>
      </c>
      <c r="D27" s="10" t="s">
        <v>53</v>
      </c>
      <c r="E27" s="10">
        <v>362</v>
      </c>
      <c r="F27" s="11">
        <f t="shared" si="3"/>
        <v>36.200000000000003</v>
      </c>
      <c r="G27" s="15">
        <v>70</v>
      </c>
      <c r="H27" s="15">
        <v>80</v>
      </c>
      <c r="I27" s="15">
        <v>87.4</v>
      </c>
      <c r="J27" s="15">
        <f t="shared" si="4"/>
        <v>82.44</v>
      </c>
      <c r="K27" s="15">
        <f t="shared" si="1"/>
        <v>41.22</v>
      </c>
      <c r="L27" s="15">
        <f t="shared" si="2"/>
        <v>77.42</v>
      </c>
      <c r="M27" s="11" t="s">
        <v>16</v>
      </c>
    </row>
    <row r="28" spans="1:13" s="14" customFormat="1" ht="30" customHeight="1">
      <c r="A28" s="9">
        <v>24</v>
      </c>
      <c r="B28" s="10" t="s">
        <v>66</v>
      </c>
      <c r="C28" s="9" t="s">
        <v>67</v>
      </c>
      <c r="D28" s="9" t="s">
        <v>53</v>
      </c>
      <c r="E28" s="9">
        <v>383</v>
      </c>
      <c r="F28" s="11">
        <f t="shared" si="3"/>
        <v>38.299999999999997</v>
      </c>
      <c r="G28" s="11">
        <v>62</v>
      </c>
      <c r="H28" s="11">
        <v>78</v>
      </c>
      <c r="I28" s="11">
        <v>78.8</v>
      </c>
      <c r="J28" s="11">
        <f t="shared" si="4"/>
        <v>75.28</v>
      </c>
      <c r="K28" s="11">
        <f t="shared" si="1"/>
        <v>37.64</v>
      </c>
      <c r="L28" s="11">
        <f t="shared" si="2"/>
        <v>75.94</v>
      </c>
      <c r="M28" s="11" t="s">
        <v>16</v>
      </c>
    </row>
    <row r="29" spans="1:13" s="2" customFormat="1" ht="30" customHeight="1">
      <c r="A29" s="9">
        <v>25</v>
      </c>
      <c r="B29" s="10" t="s">
        <v>68</v>
      </c>
      <c r="C29" s="9" t="s">
        <v>69</v>
      </c>
      <c r="D29" s="9" t="s">
        <v>70</v>
      </c>
      <c r="E29" s="9">
        <v>397</v>
      </c>
      <c r="F29" s="11">
        <f t="shared" si="3"/>
        <v>39.700000000000003</v>
      </c>
      <c r="G29" s="11">
        <v>78</v>
      </c>
      <c r="H29" s="11">
        <v>90</v>
      </c>
      <c r="I29" s="11">
        <v>86.8</v>
      </c>
      <c r="J29" s="11">
        <f t="shared" si="4"/>
        <v>85.68</v>
      </c>
      <c r="K29" s="11">
        <f t="shared" si="1"/>
        <v>42.84</v>
      </c>
      <c r="L29" s="11">
        <f t="shared" si="2"/>
        <v>82.54</v>
      </c>
      <c r="M29" s="11" t="s">
        <v>16</v>
      </c>
    </row>
    <row r="30" spans="1:13" s="2" customFormat="1" ht="30" customHeight="1">
      <c r="A30" s="9">
        <v>26</v>
      </c>
      <c r="B30" s="10" t="s">
        <v>71</v>
      </c>
      <c r="C30" s="9" t="s">
        <v>72</v>
      </c>
      <c r="D30" s="9" t="s">
        <v>70</v>
      </c>
      <c r="E30" s="9">
        <v>383</v>
      </c>
      <c r="F30" s="11">
        <f t="shared" si="3"/>
        <v>38.299999999999997</v>
      </c>
      <c r="G30" s="11">
        <v>87</v>
      </c>
      <c r="H30" s="11">
        <v>80</v>
      </c>
      <c r="I30" s="11">
        <v>80.400000000000006</v>
      </c>
      <c r="J30" s="11">
        <f t="shared" si="4"/>
        <v>81.640000000000015</v>
      </c>
      <c r="K30" s="11">
        <f t="shared" si="1"/>
        <v>40.820000000000007</v>
      </c>
      <c r="L30" s="11">
        <f t="shared" si="2"/>
        <v>79.12</v>
      </c>
      <c r="M30" s="11" t="s">
        <v>16</v>
      </c>
    </row>
    <row r="31" spans="1:13" s="2" customFormat="1" ht="30" customHeight="1">
      <c r="A31" s="9">
        <v>27</v>
      </c>
      <c r="B31" s="10" t="s">
        <v>73</v>
      </c>
      <c r="C31" s="9" t="s">
        <v>74</v>
      </c>
      <c r="D31" s="9" t="s">
        <v>70</v>
      </c>
      <c r="E31" s="9">
        <v>342</v>
      </c>
      <c r="F31" s="11">
        <f t="shared" si="3"/>
        <v>34.200000000000003</v>
      </c>
      <c r="G31" s="11">
        <v>74</v>
      </c>
      <c r="H31" s="11">
        <v>98</v>
      </c>
      <c r="I31" s="11">
        <v>91.2</v>
      </c>
      <c r="J31" s="11">
        <f t="shared" si="4"/>
        <v>89.12</v>
      </c>
      <c r="K31" s="11">
        <f t="shared" si="1"/>
        <v>44.56</v>
      </c>
      <c r="L31" s="11">
        <f t="shared" si="2"/>
        <v>78.760000000000005</v>
      </c>
      <c r="M31" s="11" t="s">
        <v>16</v>
      </c>
    </row>
    <row r="32" spans="1:13" s="2" customFormat="1" ht="30" customHeight="1">
      <c r="A32" s="9">
        <v>28</v>
      </c>
      <c r="B32" s="10" t="s">
        <v>75</v>
      </c>
      <c r="C32" s="9" t="s">
        <v>76</v>
      </c>
      <c r="D32" s="9" t="s">
        <v>70</v>
      </c>
      <c r="E32" s="9">
        <v>369</v>
      </c>
      <c r="F32" s="11">
        <f t="shared" si="3"/>
        <v>36.9</v>
      </c>
      <c r="G32" s="11">
        <v>77</v>
      </c>
      <c r="H32" s="11">
        <v>79</v>
      </c>
      <c r="I32" s="11">
        <v>85.8</v>
      </c>
      <c r="J32" s="11">
        <f t="shared" si="4"/>
        <v>82.68</v>
      </c>
      <c r="K32" s="11">
        <f t="shared" si="1"/>
        <v>41.34</v>
      </c>
      <c r="L32" s="11">
        <f t="shared" si="2"/>
        <v>78.240000000000009</v>
      </c>
      <c r="M32" s="11" t="s">
        <v>16</v>
      </c>
    </row>
    <row r="33" spans="1:13" s="2" customFormat="1" ht="30" customHeight="1">
      <c r="A33" s="9">
        <v>29</v>
      </c>
      <c r="B33" s="13" t="s">
        <v>77</v>
      </c>
      <c r="C33" s="9" t="s">
        <v>78</v>
      </c>
      <c r="D33" s="9" t="s">
        <v>70</v>
      </c>
      <c r="E33" s="9">
        <v>386</v>
      </c>
      <c r="F33" s="11">
        <f t="shared" si="3"/>
        <v>38.6</v>
      </c>
      <c r="G33" s="11">
        <v>88</v>
      </c>
      <c r="H33" s="11">
        <v>76</v>
      </c>
      <c r="I33" s="11">
        <v>75</v>
      </c>
      <c r="J33" s="11">
        <f t="shared" si="4"/>
        <v>77.800000000000011</v>
      </c>
      <c r="K33" s="11">
        <f t="shared" si="1"/>
        <v>38.900000000000006</v>
      </c>
      <c r="L33" s="11">
        <f t="shared" si="2"/>
        <v>77.5</v>
      </c>
      <c r="M33" s="11" t="s">
        <v>16</v>
      </c>
    </row>
    <row r="34" spans="1:13" s="2" customFormat="1" ht="30" customHeight="1">
      <c r="A34" s="9">
        <v>30</v>
      </c>
      <c r="B34" s="10" t="s">
        <v>79</v>
      </c>
      <c r="C34" s="9" t="s">
        <v>80</v>
      </c>
      <c r="D34" s="9" t="s">
        <v>70</v>
      </c>
      <c r="E34" s="9">
        <v>362</v>
      </c>
      <c r="F34" s="11">
        <f t="shared" si="3"/>
        <v>36.200000000000003</v>
      </c>
      <c r="G34" s="11">
        <v>83</v>
      </c>
      <c r="H34" s="11">
        <v>81</v>
      </c>
      <c r="I34" s="11">
        <v>77</v>
      </c>
      <c r="J34" s="11">
        <f t="shared" si="4"/>
        <v>79</v>
      </c>
      <c r="K34" s="11">
        <f t="shared" si="1"/>
        <v>39.5</v>
      </c>
      <c r="L34" s="11">
        <f t="shared" si="2"/>
        <v>75.7</v>
      </c>
      <c r="M34" s="11" t="s">
        <v>16</v>
      </c>
    </row>
  </sheetData>
  <sortState ref="A22:O29">
    <sortCondition descending="1" ref="L22:L29"/>
  </sortState>
  <mergeCells count="1">
    <mergeCell ref="A1:M3"/>
  </mergeCells>
  <phoneticPr fontId="7" type="noConversion"/>
  <pageMargins left="0.196527777777778" right="0.196527777777778" top="0.27500000000000002" bottom="0.47222222222222199" header="0.196527777777778" footer="0.29861111111111099"/>
  <pageSetup paperSize="9" scale="5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3"/>
  <sheetViews>
    <sheetView tabSelected="1" zoomScale="70" zoomScaleNormal="70" workbookViewId="0">
      <pane ySplit="4" topLeftCell="A5" activePane="bottomLeft" state="frozen"/>
      <selection pane="bottomLeft" activeCell="D34" sqref="D34"/>
    </sheetView>
  </sheetViews>
  <sheetFormatPr defaultColWidth="9.125" defaultRowHeight="14.25"/>
  <cols>
    <col min="1" max="1" width="9.25" style="3" customWidth="1"/>
    <col min="2" max="2" width="12.625" style="3" customWidth="1"/>
    <col min="3" max="3" width="30.25" style="4" customWidth="1"/>
    <col min="4" max="4" width="59.375" style="3" customWidth="1"/>
    <col min="5" max="5" width="17.25" style="3" customWidth="1"/>
    <col min="6" max="6" width="16.25" style="3" customWidth="1"/>
    <col min="7" max="7" width="20.75" style="3" customWidth="1"/>
    <col min="8" max="8" width="17.25" style="3" customWidth="1"/>
    <col min="9" max="9" width="21.25" style="3" customWidth="1"/>
    <col min="10" max="10" width="17.25" style="3" customWidth="1"/>
    <col min="11" max="11" width="16.25" style="3" customWidth="1"/>
    <col min="12" max="12" width="21.25" style="3" customWidth="1"/>
    <col min="13" max="13" width="31" style="5" customWidth="1"/>
    <col min="14" max="16384" width="9.125" style="5"/>
  </cols>
  <sheetData>
    <row r="1" spans="1:13" ht="15" customHeight="1">
      <c r="A1" s="17" t="s">
        <v>101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ht="15" customHeight="1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13" ht="81.75" customHeight="1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</row>
    <row r="4" spans="1:13" s="1" customFormat="1" ht="78.75" customHeight="1">
      <c r="A4" s="6" t="s">
        <v>0</v>
      </c>
      <c r="B4" s="6" t="s">
        <v>1</v>
      </c>
      <c r="C4" s="7" t="s">
        <v>2</v>
      </c>
      <c r="D4" s="6" t="s">
        <v>3</v>
      </c>
      <c r="E4" s="6" t="s">
        <v>4</v>
      </c>
      <c r="F4" s="8" t="s">
        <v>5</v>
      </c>
      <c r="G4" s="8" t="s">
        <v>6</v>
      </c>
      <c r="H4" s="6" t="s">
        <v>7</v>
      </c>
      <c r="I4" s="8" t="s">
        <v>8</v>
      </c>
      <c r="J4" s="6" t="s">
        <v>9</v>
      </c>
      <c r="K4" s="8" t="s">
        <v>10</v>
      </c>
      <c r="L4" s="6" t="s">
        <v>11</v>
      </c>
      <c r="M4" s="6" t="s">
        <v>12</v>
      </c>
    </row>
    <row r="5" spans="1:13" s="2" customFormat="1" ht="30" customHeight="1">
      <c r="A5" s="9">
        <v>1</v>
      </c>
      <c r="B5" s="10" t="s">
        <v>81</v>
      </c>
      <c r="C5" s="9" t="s">
        <v>82</v>
      </c>
      <c r="D5" s="9" t="s">
        <v>83</v>
      </c>
      <c r="E5" s="9">
        <v>410</v>
      </c>
      <c r="F5" s="11">
        <f t="shared" ref="F5:F13" si="0">E5/5*0.5</f>
        <v>41</v>
      </c>
      <c r="G5" s="11">
        <v>72</v>
      </c>
      <c r="H5" s="11">
        <v>81</v>
      </c>
      <c r="I5" s="11">
        <v>88.8</v>
      </c>
      <c r="J5" s="11">
        <f t="shared" ref="J5:J13" si="1">G5*0.2+H5*0.2+I5*0.6</f>
        <v>83.88</v>
      </c>
      <c r="K5" s="11">
        <f t="shared" ref="K5:K13" si="2">J5*0.5</f>
        <v>41.94</v>
      </c>
      <c r="L5" s="11">
        <f t="shared" ref="L5:L13" si="3">F5+K5</f>
        <v>82.94</v>
      </c>
      <c r="M5" s="11" t="s">
        <v>16</v>
      </c>
    </row>
    <row r="6" spans="1:13" s="2" customFormat="1" ht="30" customHeight="1">
      <c r="A6" s="9">
        <v>2</v>
      </c>
      <c r="B6" s="10" t="s">
        <v>84</v>
      </c>
      <c r="C6" s="9" t="s">
        <v>85</v>
      </c>
      <c r="D6" s="9" t="s">
        <v>83</v>
      </c>
      <c r="E6" s="9">
        <v>396</v>
      </c>
      <c r="F6" s="11">
        <f t="shared" si="0"/>
        <v>39.6</v>
      </c>
      <c r="G6" s="11">
        <v>72</v>
      </c>
      <c r="H6" s="11">
        <v>77</v>
      </c>
      <c r="I6" s="11">
        <v>90</v>
      </c>
      <c r="J6" s="11">
        <f t="shared" si="1"/>
        <v>83.8</v>
      </c>
      <c r="K6" s="11">
        <f t="shared" si="2"/>
        <v>41.9</v>
      </c>
      <c r="L6" s="11">
        <f t="shared" si="3"/>
        <v>81.5</v>
      </c>
      <c r="M6" s="11" t="s">
        <v>16</v>
      </c>
    </row>
    <row r="7" spans="1:13" s="2" customFormat="1" ht="30" customHeight="1">
      <c r="A7" s="9">
        <v>3</v>
      </c>
      <c r="B7" s="10" t="s">
        <v>86</v>
      </c>
      <c r="C7" s="9" t="s">
        <v>87</v>
      </c>
      <c r="D7" s="9" t="s">
        <v>83</v>
      </c>
      <c r="E7" s="9">
        <v>353</v>
      </c>
      <c r="F7" s="11">
        <f t="shared" si="0"/>
        <v>35.299999999999997</v>
      </c>
      <c r="G7" s="11">
        <v>73</v>
      </c>
      <c r="H7" s="11">
        <v>78</v>
      </c>
      <c r="I7" s="11">
        <v>88.2</v>
      </c>
      <c r="J7" s="11">
        <f t="shared" si="1"/>
        <v>83.12</v>
      </c>
      <c r="K7" s="11">
        <f t="shared" si="2"/>
        <v>41.56</v>
      </c>
      <c r="L7" s="11">
        <f t="shared" si="3"/>
        <v>76.86</v>
      </c>
      <c r="M7" s="11" t="s">
        <v>16</v>
      </c>
    </row>
    <row r="8" spans="1:13" s="2" customFormat="1" ht="30" customHeight="1">
      <c r="A8" s="9">
        <v>4</v>
      </c>
      <c r="B8" s="10" t="s">
        <v>88</v>
      </c>
      <c r="C8" s="9" t="s">
        <v>89</v>
      </c>
      <c r="D8" s="9" t="s">
        <v>83</v>
      </c>
      <c r="E8" s="9">
        <v>360</v>
      </c>
      <c r="F8" s="11">
        <f t="shared" si="0"/>
        <v>36</v>
      </c>
      <c r="G8" s="11">
        <v>79</v>
      </c>
      <c r="H8" s="11">
        <v>82</v>
      </c>
      <c r="I8" s="11">
        <v>80</v>
      </c>
      <c r="J8" s="11">
        <f t="shared" si="1"/>
        <v>80.2</v>
      </c>
      <c r="K8" s="11">
        <f t="shared" si="2"/>
        <v>40.1</v>
      </c>
      <c r="L8" s="11">
        <f t="shared" si="3"/>
        <v>76.099999999999994</v>
      </c>
      <c r="M8" s="11" t="s">
        <v>16</v>
      </c>
    </row>
    <row r="9" spans="1:13" s="2" customFormat="1" ht="30" customHeight="1">
      <c r="A9" s="9">
        <v>5</v>
      </c>
      <c r="B9" s="10" t="s">
        <v>90</v>
      </c>
      <c r="C9" s="9" t="s">
        <v>91</v>
      </c>
      <c r="D9" s="9" t="s">
        <v>83</v>
      </c>
      <c r="E9" s="9">
        <v>355</v>
      </c>
      <c r="F9" s="11">
        <f t="shared" si="0"/>
        <v>35.5</v>
      </c>
      <c r="G9" s="11">
        <v>67</v>
      </c>
      <c r="H9" s="11">
        <v>82</v>
      </c>
      <c r="I9" s="11">
        <v>85</v>
      </c>
      <c r="J9" s="11">
        <f t="shared" si="1"/>
        <v>80.800000000000011</v>
      </c>
      <c r="K9" s="11">
        <f t="shared" si="2"/>
        <v>40.400000000000006</v>
      </c>
      <c r="L9" s="11">
        <f t="shared" si="3"/>
        <v>75.900000000000006</v>
      </c>
      <c r="M9" s="11" t="s">
        <v>16</v>
      </c>
    </row>
    <row r="10" spans="1:13" s="2" customFormat="1" ht="30" customHeight="1">
      <c r="A10" s="9">
        <v>6</v>
      </c>
      <c r="B10" s="10" t="s">
        <v>92</v>
      </c>
      <c r="C10" s="9" t="s">
        <v>93</v>
      </c>
      <c r="D10" s="9" t="s">
        <v>83</v>
      </c>
      <c r="E10" s="9">
        <v>367</v>
      </c>
      <c r="F10" s="11">
        <f t="shared" si="0"/>
        <v>36.700000000000003</v>
      </c>
      <c r="G10" s="11">
        <v>65</v>
      </c>
      <c r="H10" s="11">
        <v>78</v>
      </c>
      <c r="I10" s="11">
        <v>68.8</v>
      </c>
      <c r="J10" s="11">
        <f t="shared" si="1"/>
        <v>69.88</v>
      </c>
      <c r="K10" s="11">
        <f t="shared" si="2"/>
        <v>34.94</v>
      </c>
      <c r="L10" s="11">
        <f t="shared" si="3"/>
        <v>71.64</v>
      </c>
      <c r="M10" s="11" t="s">
        <v>16</v>
      </c>
    </row>
    <row r="11" spans="1:13" s="2" customFormat="1" ht="30" customHeight="1">
      <c r="A11" s="9">
        <v>7</v>
      </c>
      <c r="B11" s="10" t="s">
        <v>94</v>
      </c>
      <c r="C11" s="9" t="s">
        <v>95</v>
      </c>
      <c r="D11" s="9" t="s">
        <v>83</v>
      </c>
      <c r="E11" s="9">
        <v>367</v>
      </c>
      <c r="F11" s="11">
        <f t="shared" si="0"/>
        <v>36.700000000000003</v>
      </c>
      <c r="G11" s="11">
        <v>83</v>
      </c>
      <c r="H11" s="12">
        <v>84</v>
      </c>
      <c r="I11" s="12">
        <v>59.4</v>
      </c>
      <c r="J11" s="11">
        <f t="shared" si="1"/>
        <v>69.040000000000006</v>
      </c>
      <c r="K11" s="11">
        <f t="shared" si="2"/>
        <v>34.520000000000003</v>
      </c>
      <c r="L11" s="11">
        <f t="shared" si="3"/>
        <v>71.22</v>
      </c>
      <c r="M11" s="11" t="s">
        <v>16</v>
      </c>
    </row>
    <row r="12" spans="1:13" s="2" customFormat="1" ht="30" customHeight="1">
      <c r="A12" s="9">
        <v>8</v>
      </c>
      <c r="B12" s="10" t="s">
        <v>96</v>
      </c>
      <c r="C12" s="9" t="s">
        <v>97</v>
      </c>
      <c r="D12" s="9" t="s">
        <v>83</v>
      </c>
      <c r="E12" s="9">
        <v>360</v>
      </c>
      <c r="F12" s="11">
        <f t="shared" si="0"/>
        <v>36</v>
      </c>
      <c r="G12" s="11">
        <v>79</v>
      </c>
      <c r="H12" s="11">
        <v>85</v>
      </c>
      <c r="I12" s="11">
        <v>61.8</v>
      </c>
      <c r="J12" s="11">
        <f t="shared" si="1"/>
        <v>69.88</v>
      </c>
      <c r="K12" s="11">
        <f t="shared" si="2"/>
        <v>34.94</v>
      </c>
      <c r="L12" s="11">
        <f t="shared" si="3"/>
        <v>70.94</v>
      </c>
      <c r="M12" s="11" t="s">
        <v>16</v>
      </c>
    </row>
    <row r="13" spans="1:13" s="2" customFormat="1" ht="30" customHeight="1">
      <c r="A13" s="9">
        <v>9</v>
      </c>
      <c r="B13" s="13" t="s">
        <v>98</v>
      </c>
      <c r="C13" s="9" t="s">
        <v>99</v>
      </c>
      <c r="D13" s="9" t="s">
        <v>83</v>
      </c>
      <c r="E13" s="9">
        <v>329</v>
      </c>
      <c r="F13" s="11">
        <f t="shared" si="0"/>
        <v>32.9</v>
      </c>
      <c r="G13" s="11">
        <v>78</v>
      </c>
      <c r="H13" s="11">
        <v>82</v>
      </c>
      <c r="I13" s="11">
        <v>50</v>
      </c>
      <c r="J13" s="11">
        <f t="shared" si="1"/>
        <v>62</v>
      </c>
      <c r="K13" s="11">
        <f t="shared" si="2"/>
        <v>31</v>
      </c>
      <c r="L13" s="11">
        <f t="shared" si="3"/>
        <v>63.9</v>
      </c>
      <c r="M13" s="11" t="s">
        <v>16</v>
      </c>
    </row>
  </sheetData>
  <sortState ref="A5:O14">
    <sortCondition descending="1" ref="L5:L14"/>
  </sortState>
  <mergeCells count="1">
    <mergeCell ref="A1:M3"/>
  </mergeCells>
  <phoneticPr fontId="7" type="noConversion"/>
  <pageMargins left="0.196527777777778" right="0.196527777777778" top="0.27500000000000002" bottom="0.47222222222222199" header="0.196527777777778" footer="0.29861111111111099"/>
  <pageSetup paperSize="9" scale="5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第一志愿学术型硕士</vt:lpstr>
      <vt:lpstr>第一志愿专业型硕士</vt:lpstr>
      <vt:lpstr>Sheet1</vt:lpstr>
      <vt:lpstr>第一志愿学术型硕士!Print_Area</vt:lpstr>
      <vt:lpstr>第一志愿专业型硕士!Print_Area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刘小龙; 赵博妍</dc:creator>
  <cp:lastModifiedBy>yanjiushengyuan</cp:lastModifiedBy>
  <cp:lastPrinted>2026-03-26T01:00:17Z</cp:lastPrinted>
  <dcterms:created xsi:type="dcterms:W3CDTF">2023-03-08T08:52:00Z</dcterms:created>
  <dcterms:modified xsi:type="dcterms:W3CDTF">2026-03-26T01:03:30Z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8A1F8C1CA0F14799BD9C0ECFFE18E6FE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  <property fmtid="{D5CDD505-2E9C-101B-9397-08002B2CF9AE}" pid="5" name="KSOReadingLayout">
    <vt:bool>true</vt:bool>
  </property>
</Properties>
</file>